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J7" i="1"/>
  <c r="D8" i="1"/>
  <c r="L4" i="1"/>
  <c r="L5" i="1"/>
  <c r="L6" i="1"/>
  <c r="L10" i="1"/>
  <c r="L11" i="1"/>
  <c r="L3" i="1"/>
  <c r="D7" i="1"/>
  <c r="K12" i="1"/>
  <c r="O12" i="1" l="1"/>
  <c r="H12" i="1"/>
  <c r="D9" i="1"/>
  <c r="L9" i="1" s="1"/>
  <c r="F8" i="1"/>
  <c r="J12" i="1"/>
  <c r="F7" i="1"/>
  <c r="F12" i="1" l="1"/>
  <c r="L8" i="1"/>
  <c r="L7" i="1"/>
  <c r="D12" i="1"/>
  <c r="B12" i="1"/>
  <c r="L12" i="1" l="1"/>
  <c r="L13" i="1" s="1"/>
</calcChain>
</file>

<file path=xl/sharedStrings.xml><?xml version="1.0" encoding="utf-8"?>
<sst xmlns="http://schemas.openxmlformats.org/spreadsheetml/2006/main" count="38" uniqueCount="29">
  <si>
    <t>plażojada 2</t>
  </si>
  <si>
    <t>RUSAŁKA/DZIKA</t>
  </si>
  <si>
    <t>STRZESZYNEK/MALIBU</t>
  </si>
  <si>
    <t>KIEKRZ/PARKOWA</t>
  </si>
  <si>
    <t>KIEKRZ/SMOCZA</t>
  </si>
  <si>
    <t>TRASA ROWEROWA</t>
  </si>
  <si>
    <t>suma</t>
  </si>
  <si>
    <t>monitoring</t>
  </si>
  <si>
    <t>wiata</t>
  </si>
  <si>
    <t>stoły pod wiatą 2 szt.</t>
  </si>
  <si>
    <t>stoły pod wiatą 6 szt.</t>
  </si>
  <si>
    <t>ławki pod wiatą 4 szt.</t>
  </si>
  <si>
    <t>ławki pod wiatą 12 szt.</t>
  </si>
  <si>
    <t>ławki 10 szt.      (3500 zł/1 szt.)</t>
  </si>
  <si>
    <t>śmietniki 5 szt.    (3000 zł/1 szt.)</t>
  </si>
  <si>
    <t>ścieżki odtworzenie ok. 2000 m kw</t>
  </si>
  <si>
    <t>leżaki   6 szt.                      (2700 zł/1 szt.)</t>
  </si>
  <si>
    <t>leżaki 10 szt.              (2700 zł/1 szt.)</t>
  </si>
  <si>
    <t>stanowisko do food-truck'a</t>
  </si>
  <si>
    <t>oświetlenie</t>
  </si>
  <si>
    <t>park wodny</t>
  </si>
  <si>
    <t>oświetlenie        4 lampy</t>
  </si>
  <si>
    <t>parasole</t>
  </si>
  <si>
    <t>utrzymanie</t>
  </si>
  <si>
    <t>Ławki 10 szt.           (3500 zł/1 szt.)</t>
  </si>
  <si>
    <t>śmietniki 15 szt.     (3000 zł/1 szt.)</t>
  </si>
  <si>
    <t>ławki 30 szt.    (1500 zł/1 szt.)</t>
  </si>
  <si>
    <t>śmietniki 30 szt.   (1500 zł/1 szt.)</t>
  </si>
  <si>
    <t>ścieżka piesza (kontynuacja zgodnie z projektem) oraz rowerowa przez ośrodek policyjny i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</si>
</sst>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zł&quot;"/>
    <numFmt numFmtId="165" formatCode="#,##0.00\ &quot;zł&quot;"/>
  </numFmts>
  <fonts count="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2F2F2"/>
      </patternFill>
    </fill>
    <fill>
      <patternFill patternType="solid">
        <fgColor rgb="FFBFBFBF"/>
        <bgColor rgb="FFDDDDDD"/>
      </patternFill>
    </fill>
    <fill>
      <patternFill patternType="solid">
        <fgColor rgb="FFF2F2F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31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Font="1"/>
    <xf numFmtId="0" fontId="0" fillId="3" borderId="1" xfId="0" applyFont="1" applyFill="1" applyBorder="1" applyAlignment="1">
      <alignment wrapText="1"/>
    </xf>
    <xf numFmtId="164" fontId="0" fillId="3" borderId="2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2" xfId="0" applyFont="1" applyFill="1" applyBorder="1"/>
    <xf numFmtId="0" fontId="3" fillId="3" borderId="3" xfId="0" applyFont="1" applyFill="1" applyBorder="1"/>
    <xf numFmtId="0" fontId="0" fillId="0" borderId="4" xfId="0" applyFont="1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0" borderId="5" xfId="0" applyNumberFormat="1" applyFont="1" applyBorder="1" applyAlignment="1">
      <alignment wrapText="1"/>
    </xf>
    <xf numFmtId="164" fontId="0" fillId="0" borderId="5" xfId="0" applyNumberFormat="1" applyFont="1" applyBorder="1"/>
    <xf numFmtId="164" fontId="3" fillId="0" borderId="6" xfId="0" applyNumberFormat="1" applyFont="1" applyBorder="1"/>
    <xf numFmtId="0" fontId="0" fillId="4" borderId="4" xfId="0" applyFont="1" applyFill="1" applyBorder="1" applyAlignment="1">
      <alignment wrapText="1"/>
    </xf>
    <xf numFmtId="164" fontId="0" fillId="4" borderId="5" xfId="0" applyNumberFormat="1" applyFill="1" applyBorder="1" applyAlignment="1">
      <alignment wrapText="1"/>
    </xf>
    <xf numFmtId="164" fontId="0" fillId="4" borderId="5" xfId="0" applyNumberFormat="1" applyFill="1" applyBorder="1"/>
    <xf numFmtId="164" fontId="0" fillId="4" borderId="5" xfId="0" applyNumberFormat="1" applyFont="1" applyFill="1" applyBorder="1"/>
    <xf numFmtId="164" fontId="0" fillId="4" borderId="5" xfId="0" applyNumberFormat="1" applyFont="1" applyFill="1" applyBorder="1" applyAlignment="1">
      <alignment wrapText="1"/>
    </xf>
    <xf numFmtId="164" fontId="0" fillId="0" borderId="5" xfId="0" applyNumberFormat="1" applyBorder="1"/>
    <xf numFmtId="0" fontId="3" fillId="3" borderId="7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164" fontId="3" fillId="3" borderId="8" xfId="0" applyNumberFormat="1" applyFont="1" applyFill="1" applyBorder="1"/>
    <xf numFmtId="164" fontId="3" fillId="3" borderId="9" xfId="0" applyNumberFormat="1" applyFont="1" applyFill="1" applyBorder="1"/>
    <xf numFmtId="0" fontId="3" fillId="3" borderId="0" xfId="0" applyFont="1" applyFill="1"/>
    <xf numFmtId="0" fontId="0" fillId="5" borderId="10" xfId="0" applyFont="1" applyFill="1" applyBorder="1"/>
    <xf numFmtId="165" fontId="0" fillId="0" borderId="11" xfId="0" applyNumberFormat="1" applyFont="1" applyBorder="1"/>
    <xf numFmtId="165" fontId="0" fillId="6" borderId="11" xfId="0" applyNumberFormat="1" applyFont="1" applyFill="1" applyBorder="1"/>
    <xf numFmtId="165" fontId="4" fillId="5" borderId="12" xfId="0" applyNumberFormat="1" applyFont="1" applyFill="1" applyBorder="1"/>
    <xf numFmtId="165" fontId="0" fillId="0" borderId="0" xfId="0" applyNumberFormat="1"/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96" zoomScaleNormal="96" workbookViewId="0">
      <selection activeCell="E11" sqref="E11"/>
    </sheetView>
  </sheetViews>
  <sheetFormatPr defaultRowHeight="15" x14ac:dyDescent="0.25"/>
  <cols>
    <col min="1" max="1" width="15.28515625" customWidth="1"/>
    <col min="2" max="2" width="15" style="1" customWidth="1"/>
    <col min="3" max="3" width="20.140625" customWidth="1"/>
    <col min="4" max="4" width="17.85546875" customWidth="1"/>
    <col min="5" max="5" width="17.140625" customWidth="1"/>
    <col min="6" max="6" width="15.7109375" customWidth="1"/>
    <col min="7" max="7" width="15.28515625" customWidth="1"/>
    <col min="8" max="8" width="17.85546875" customWidth="1"/>
    <col min="9" max="9" width="14.7109375" customWidth="1"/>
    <col min="10" max="11" width="13.42578125" customWidth="1"/>
    <col min="12" max="12" width="15.140625" customWidth="1"/>
    <col min="13" max="14" width="8.5703125" customWidth="1"/>
    <col min="15" max="15" width="11.7109375" customWidth="1"/>
    <col min="16" max="1024" width="8.5703125" customWidth="1"/>
  </cols>
  <sheetData>
    <row r="1" spans="1:15" x14ac:dyDescent="0.25">
      <c r="A1" s="2" t="s">
        <v>0</v>
      </c>
      <c r="I1" s="3"/>
    </row>
    <row r="2" spans="1:15" ht="30" x14ac:dyDescent="0.25">
      <c r="A2" s="4" t="s">
        <v>1</v>
      </c>
      <c r="B2" s="5"/>
      <c r="C2" s="4" t="s">
        <v>2</v>
      </c>
      <c r="D2" s="6"/>
      <c r="E2" s="4" t="s">
        <v>3</v>
      </c>
      <c r="F2" s="6"/>
      <c r="G2" s="4" t="s">
        <v>4</v>
      </c>
      <c r="H2" s="7"/>
      <c r="I2" s="4" t="s">
        <v>5</v>
      </c>
      <c r="J2" s="8"/>
      <c r="K2" s="26" t="s">
        <v>23</v>
      </c>
      <c r="L2" s="9" t="s">
        <v>6</v>
      </c>
    </row>
    <row r="3" spans="1:15" x14ac:dyDescent="0.25">
      <c r="A3" s="10"/>
      <c r="B3" s="11"/>
      <c r="C3" s="10" t="s">
        <v>7</v>
      </c>
      <c r="D3" s="12">
        <v>100000</v>
      </c>
      <c r="E3" s="10" t="s">
        <v>7</v>
      </c>
      <c r="F3" s="12">
        <v>100000</v>
      </c>
      <c r="G3" s="10" t="s">
        <v>7</v>
      </c>
      <c r="H3" s="12">
        <v>100000</v>
      </c>
      <c r="I3" s="10"/>
      <c r="J3" s="13"/>
      <c r="K3" s="27">
        <v>10000</v>
      </c>
      <c r="L3" s="14">
        <f>SUM(B3:K3)</f>
        <v>310000</v>
      </c>
      <c r="O3">
        <v>350000</v>
      </c>
    </row>
    <row r="4" spans="1:15" x14ac:dyDescent="0.25">
      <c r="A4" s="15" t="s">
        <v>8</v>
      </c>
      <c r="B4" s="16">
        <v>57250</v>
      </c>
      <c r="C4" s="15" t="s">
        <v>8</v>
      </c>
      <c r="D4" s="16">
        <v>200000</v>
      </c>
      <c r="E4" s="15" t="s">
        <v>8</v>
      </c>
      <c r="F4" s="16">
        <v>200000</v>
      </c>
      <c r="G4" s="15" t="s">
        <v>8</v>
      </c>
      <c r="H4" s="17">
        <v>55556</v>
      </c>
      <c r="I4" s="15"/>
      <c r="J4" s="18"/>
      <c r="K4" s="28">
        <v>5000</v>
      </c>
      <c r="L4" s="14">
        <f t="shared" ref="L4:L11" si="0">SUM(B4:K4)</f>
        <v>517806</v>
      </c>
      <c r="O4">
        <v>486785</v>
      </c>
    </row>
    <row r="5" spans="1:15" ht="30" x14ac:dyDescent="0.25">
      <c r="A5" s="10" t="s">
        <v>9</v>
      </c>
      <c r="B5" s="11">
        <v>3200</v>
      </c>
      <c r="C5" s="10" t="s">
        <v>10</v>
      </c>
      <c r="D5" s="11">
        <v>9645</v>
      </c>
      <c r="E5" s="10" t="s">
        <v>10</v>
      </c>
      <c r="F5" s="12">
        <v>9645</v>
      </c>
      <c r="G5" s="10" t="s">
        <v>9</v>
      </c>
      <c r="H5" s="12">
        <v>3200</v>
      </c>
      <c r="I5" s="10"/>
      <c r="J5" s="13"/>
      <c r="K5" s="27">
        <v>5000</v>
      </c>
      <c r="L5" s="14">
        <f t="shared" si="0"/>
        <v>30690</v>
      </c>
      <c r="O5">
        <v>25690</v>
      </c>
    </row>
    <row r="6" spans="1:15" ht="30" x14ac:dyDescent="0.25">
      <c r="A6" s="15" t="s">
        <v>11</v>
      </c>
      <c r="B6" s="16">
        <v>3800</v>
      </c>
      <c r="C6" s="15" t="s">
        <v>12</v>
      </c>
      <c r="D6" s="16">
        <v>11400</v>
      </c>
      <c r="E6" s="15" t="s">
        <v>12</v>
      </c>
      <c r="F6" s="19">
        <v>11400</v>
      </c>
      <c r="G6" s="15" t="s">
        <v>11</v>
      </c>
      <c r="H6" s="19">
        <v>3800</v>
      </c>
      <c r="I6" s="15"/>
      <c r="J6" s="18"/>
      <c r="K6" s="28">
        <v>5000</v>
      </c>
      <c r="L6" s="14">
        <f t="shared" si="0"/>
        <v>35400</v>
      </c>
      <c r="O6">
        <v>30400</v>
      </c>
    </row>
    <row r="7" spans="1:15" ht="30" x14ac:dyDescent="0.25">
      <c r="A7" s="10"/>
      <c r="B7" s="11"/>
      <c r="C7" s="10" t="s">
        <v>24</v>
      </c>
      <c r="D7" s="11">
        <f>10*3500</f>
        <v>35000</v>
      </c>
      <c r="E7" s="10" t="s">
        <v>13</v>
      </c>
      <c r="F7" s="11">
        <f>10*3500</f>
        <v>35000</v>
      </c>
      <c r="G7" s="10"/>
      <c r="H7" s="20"/>
      <c r="I7" s="10" t="s">
        <v>26</v>
      </c>
      <c r="J7" s="13">
        <f>30*1500</f>
        <v>45000</v>
      </c>
      <c r="K7" s="27">
        <v>5000</v>
      </c>
      <c r="L7" s="14">
        <f t="shared" si="0"/>
        <v>120000</v>
      </c>
      <c r="O7">
        <v>165000</v>
      </c>
    </row>
    <row r="8" spans="1:15" ht="45" x14ac:dyDescent="0.25">
      <c r="A8" s="15"/>
      <c r="B8" s="16"/>
      <c r="C8" s="15" t="s">
        <v>25</v>
      </c>
      <c r="D8" s="16">
        <f>15*3000</f>
        <v>45000</v>
      </c>
      <c r="E8" s="15" t="s">
        <v>14</v>
      </c>
      <c r="F8" s="16">
        <f>5*3000</f>
        <v>15000</v>
      </c>
      <c r="G8" s="15"/>
      <c r="H8" s="19"/>
      <c r="I8" s="15" t="s">
        <v>27</v>
      </c>
      <c r="J8" s="18">
        <f>30*1500</f>
        <v>45000</v>
      </c>
      <c r="K8" s="28">
        <v>30000</v>
      </c>
      <c r="L8" s="14">
        <f t="shared" si="0"/>
        <v>135000</v>
      </c>
      <c r="O8">
        <v>290000</v>
      </c>
    </row>
    <row r="9" spans="1:15" ht="45.75" customHeight="1" x14ac:dyDescent="0.25">
      <c r="A9" s="10"/>
      <c r="B9" s="11"/>
      <c r="C9" s="10" t="s">
        <v>16</v>
      </c>
      <c r="D9" s="11">
        <f>6*2700</f>
        <v>16200</v>
      </c>
      <c r="E9" s="10" t="s">
        <v>17</v>
      </c>
      <c r="F9" s="11">
        <v>27000</v>
      </c>
      <c r="G9" s="10" t="s">
        <v>18</v>
      </c>
      <c r="H9" s="20">
        <v>10000</v>
      </c>
      <c r="I9" s="10"/>
      <c r="J9" s="13"/>
      <c r="K9" s="27">
        <v>5000</v>
      </c>
      <c r="L9" s="14">
        <f t="shared" si="0"/>
        <v>58200</v>
      </c>
      <c r="O9">
        <v>353200</v>
      </c>
    </row>
    <row r="10" spans="1:15" ht="31.5" customHeight="1" x14ac:dyDescent="0.25">
      <c r="A10" s="15"/>
      <c r="B10" s="16"/>
      <c r="C10" s="15" t="s">
        <v>19</v>
      </c>
      <c r="D10" s="16">
        <v>250000</v>
      </c>
      <c r="E10" s="15" t="s">
        <v>20</v>
      </c>
      <c r="F10" s="16">
        <v>200000</v>
      </c>
      <c r="G10" s="15" t="s">
        <v>21</v>
      </c>
      <c r="H10" s="17">
        <v>10000</v>
      </c>
      <c r="I10" s="15"/>
      <c r="J10" s="18"/>
      <c r="K10" s="28">
        <v>10000</v>
      </c>
      <c r="L10" s="14">
        <f t="shared" si="0"/>
        <v>470000</v>
      </c>
      <c r="O10">
        <v>760000</v>
      </c>
    </row>
    <row r="11" spans="1:15" ht="105" x14ac:dyDescent="0.25">
      <c r="A11" s="10" t="s">
        <v>15</v>
      </c>
      <c r="B11" s="11">
        <v>150000</v>
      </c>
      <c r="C11" s="10" t="s">
        <v>22</v>
      </c>
      <c r="D11" s="11">
        <v>12000</v>
      </c>
      <c r="E11" s="10" t="s">
        <v>28</v>
      </c>
      <c r="F11" s="11">
        <v>150000</v>
      </c>
      <c r="G11" s="10"/>
      <c r="H11" s="20"/>
      <c r="I11" s="10"/>
      <c r="J11" s="13"/>
      <c r="K11" s="27">
        <v>10000</v>
      </c>
      <c r="L11" s="14">
        <f t="shared" si="0"/>
        <v>322000</v>
      </c>
      <c r="O11">
        <v>520000</v>
      </c>
    </row>
    <row r="12" spans="1:15" s="25" customFormat="1" x14ac:dyDescent="0.25">
      <c r="A12" s="21"/>
      <c r="B12" s="22">
        <f>SUM(B3:B11)</f>
        <v>214250</v>
      </c>
      <c r="C12" s="21"/>
      <c r="D12" s="22">
        <f>SUM(D3:D11)</f>
        <v>679245</v>
      </c>
      <c r="E12" s="21"/>
      <c r="F12" s="22">
        <f>SUM(F3:F11)</f>
        <v>748045</v>
      </c>
      <c r="G12" s="21"/>
      <c r="H12" s="23">
        <f>SUM(H3:H11)</f>
        <v>182556</v>
      </c>
      <c r="I12" s="21"/>
      <c r="J12" s="23">
        <f>SUM(J3:J11)</f>
        <v>90000</v>
      </c>
      <c r="K12" s="29">
        <f>SUM(K3:K11)</f>
        <v>85000</v>
      </c>
      <c r="L12" s="24">
        <f>SUM(L3:L11)</f>
        <v>1999096</v>
      </c>
      <c r="O12" s="25">
        <f>SUM(O3:O11)</f>
        <v>2981075</v>
      </c>
    </row>
    <row r="13" spans="1:15" x14ac:dyDescent="0.25">
      <c r="K13" s="30"/>
      <c r="L13" s="30">
        <f>L12-K12</f>
        <v>1914096</v>
      </c>
    </row>
    <row r="14" spans="1:15" x14ac:dyDescent="0.25">
      <c r="K14" s="30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FLORIADAPC</dc:creator>
  <cp:lastModifiedBy>FLORIADAPC</cp:lastModifiedBy>
  <cp:revision>1</cp:revision>
  <dcterms:created xsi:type="dcterms:W3CDTF">2018-05-28T15:34:23Z</dcterms:created>
  <dcterms:modified xsi:type="dcterms:W3CDTF">2018-06-04T16:14:10Z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